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VICERRECTORÍA ADMINISTRATIVA" sheetId="1" r:id="rId1"/>
  </sheets>
  <definedNames>
    <definedName name="_xlnm.Print_Area" localSheetId="0">'VICERRECTORÍA ADMINISTRATIVA'!$A$1:$Y$29</definedName>
    <definedName name="_xlnm.Print_Titles" localSheetId="0">'VICERRECTORÍA ADMINISTRATIVA'!$1:$10</definedName>
  </definedNames>
  <calcPr fullCalcOnLoad="1"/>
</workbook>
</file>

<file path=xl/sharedStrings.xml><?xml version="1.0" encoding="utf-8"?>
<sst xmlns="http://schemas.openxmlformats.org/spreadsheetml/2006/main" count="166" uniqueCount="120">
  <si>
    <t xml:space="preserve">Unidad de Gestión Responsable: </t>
  </si>
  <si>
    <t>Observaciones a la ejecución</t>
  </si>
  <si>
    <t>ÍNDICE DE AVANCE DEL PLAN OPERATIVO DE LA UNIDAD DE GESTIÓN (I.A.P.O)</t>
  </si>
  <si>
    <r>
      <t>Actividad</t>
    </r>
  </si>
  <si>
    <t>Fecha deseable de terminación</t>
  </si>
  <si>
    <t>Responsable de la actividad</t>
  </si>
  <si>
    <r>
      <t>Fuente de Verificación  de la evidencia</t>
    </r>
  </si>
  <si>
    <t>Valor esperado</t>
  </si>
  <si>
    <t>Índice de avance del indicador de producto (%)</t>
  </si>
  <si>
    <t>Logro del indicador de producto</t>
  </si>
  <si>
    <t>Fórmula de medición</t>
  </si>
  <si>
    <t xml:space="preserve"> Forma de cálculo del indicador de producto</t>
  </si>
  <si>
    <t>Fecha de corte del seguimiento:</t>
  </si>
  <si>
    <t>Fecha de presentación:</t>
  </si>
  <si>
    <r>
      <t xml:space="preserve">Valor esperado
</t>
    </r>
    <r>
      <rPr>
        <sz val="8"/>
        <color indexed="9"/>
        <rFont val="Arial"/>
        <family val="2"/>
      </rPr>
      <t>(vigencia actual)</t>
    </r>
  </si>
  <si>
    <r>
      <t xml:space="preserve">Factor </t>
    </r>
    <r>
      <rPr>
        <sz val="8"/>
        <color indexed="9"/>
        <rFont val="Arial"/>
        <family val="2"/>
      </rPr>
      <t>(Número)</t>
    </r>
  </si>
  <si>
    <r>
      <t xml:space="preserve">Característica
</t>
    </r>
    <r>
      <rPr>
        <sz val="8"/>
        <color indexed="9"/>
        <rFont val="Arial"/>
        <family val="2"/>
      </rPr>
      <t>(Número)</t>
    </r>
  </si>
  <si>
    <r>
      <t xml:space="preserve">Aspecto
</t>
    </r>
    <r>
      <rPr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</si>
  <si>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</si>
  <si>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</si>
  <si>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</si>
  <si>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</si>
  <si>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Descripción del Logro
</t>
    </r>
    <r>
      <rPr>
        <sz val="8"/>
        <color indexed="9"/>
        <rFont val="Arial"/>
        <family val="2"/>
      </rPr>
      <t>(Teniendo como base la " Forma de cálculo del indicador de producto")</t>
    </r>
  </si>
  <si>
    <t>Indicador de producto que mide el avance de la actividad</t>
  </si>
  <si>
    <t>Código: FPL45</t>
  </si>
  <si>
    <t>Plan Anticorrupción y de Atención al Ciudadano</t>
  </si>
  <si>
    <t>PLAN OPERATIVO 2017</t>
  </si>
  <si>
    <t>S E G U I M I E N T O</t>
  </si>
  <si>
    <t xml:space="preserve"> P L A N     O P E R A T I V O</t>
  </si>
  <si>
    <t>A R T I C U L A C I Ó N</t>
  </si>
  <si>
    <t xml:space="preserve">Nombre Proyecto o Acción </t>
  </si>
  <si>
    <t xml:space="preserve">Indicador estratégico </t>
  </si>
  <si>
    <t>FORTALECIMIENTO DE LOS FACTORES DE CALIDAD ASOCIADOS CON LA MISIÓN DEL PCJIC</t>
  </si>
  <si>
    <t>FORTALECIMIENTO DE LA GESTIÓN INSTITUCIONAL DEL PCJIC</t>
  </si>
  <si>
    <t>Acreditación (Documento Lineamientos)</t>
  </si>
  <si>
    <t>Plan de Gobierno en Línea</t>
  </si>
  <si>
    <t>POAI 2017</t>
  </si>
  <si>
    <t>ACUERDO DE GESTIÓN</t>
  </si>
  <si>
    <t>Proyectos Madre 
Banco de Proyectos Gobernación de Antioquia</t>
  </si>
  <si>
    <t>Compromiso Superior Alineado</t>
  </si>
  <si>
    <t>LINEAMIENTOS CNA DE ACREDITACIÓN INSTITUCIONAL</t>
  </si>
  <si>
    <t>COMPROMISOS LABORALES</t>
  </si>
  <si>
    <t>PLAN DE MEJORAMIENTO SIG</t>
  </si>
  <si>
    <t xml:space="preserve">DE MEJORAMIENTO DE PROGRAMAS ACADÉMICOS  </t>
  </si>
  <si>
    <t>PLAN POLITÉCNICO ESTRATÉGICO</t>
  </si>
  <si>
    <t>N.A.</t>
  </si>
  <si>
    <t>Porcentaje de avance del Proyecto de implementación del Sistema de Información ERP</t>
  </si>
  <si>
    <t>Mecanismos para transparencia y acceso a información</t>
  </si>
  <si>
    <t xml:space="preserve">Estimulación e Incremento de la capacidad de gestión para generación de recursos  a través de las unidades académicas </t>
  </si>
  <si>
    <t>2. Incremento de recursos propios (generación interna de recursos)</t>
  </si>
  <si>
    <t>Incremento de recursos propios</t>
  </si>
  <si>
    <t>Calificación de Riesgo Crediticio de Largo Plazo. "Calificadora Ficht Ratings." mantenida en A+</t>
  </si>
  <si>
    <t>A+</t>
  </si>
  <si>
    <t>Ejercer monitoreo y seguimiento de los proyectos ejecutados por Unidades bajo su liderazgo</t>
  </si>
  <si>
    <t>1. Realizar monitoreo y seguimiento de los proyectos ejecutados por Unidades bajo su liderazgo</t>
  </si>
  <si>
    <t>Liderar el proyecto Implementación de las Normas Internacionales de Información Financiera (NIIF Sector Público), según los resultados esperados en el Plan de Acción Institucional 2016</t>
  </si>
  <si>
    <t>Mejorar la calidad, pertinencia y transparencia de la información financiera mediante la implementación de estándares internacionales en la información contable y financiera y el cumplimiento de los requerimientos legales relacionados con la implementación de las Normas Internacionales de Información Financiera (NIIF Sector Público)</t>
  </si>
  <si>
    <t>Liderar el proyecto Plan de Desarrollo Tecnológico, según los resultados esperados en el Plan de Acción Institucional 2016</t>
  </si>
  <si>
    <t>Vigencia tecnológica de los computadores dedicados al uso de docentes y estudiantes</t>
  </si>
  <si>
    <t>Integración de los sistemas de gestión de calidad</t>
  </si>
  <si>
    <t>Porcentaje de integración de los diferentes componentes del sistema de gestión</t>
  </si>
  <si>
    <r>
      <t xml:space="preserve">V1: Número de componentes del sistema de gestión integrados
V2: Número total de componentes del proceso de integración
</t>
    </r>
    <r>
      <rPr>
        <sz val="8"/>
        <color indexed="8"/>
        <rFont val="Arial"/>
        <family val="2"/>
      </rPr>
      <t>(V1 / V2) * 100</t>
    </r>
  </si>
  <si>
    <t>Porcentaje de PQRS atendidas</t>
  </si>
  <si>
    <r>
      <t xml:space="preserve">V1: Número de PQRS atendidas
V2: Número total de PQRS </t>
    </r>
    <r>
      <rPr>
        <sz val="8"/>
        <rFont val="Arial"/>
        <family val="2"/>
      </rPr>
      <t>que corresponden a la Unidad de Gestión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>(V1 / V2) * 100</t>
    </r>
  </si>
  <si>
    <t>Plan de Mejoramiento</t>
  </si>
  <si>
    <t>Porcentaje de acciones cumplidas en el Plan de Mejoramiento</t>
  </si>
  <si>
    <t>Implementación de un sistema integrado de información, de tipo ERP</t>
  </si>
  <si>
    <t>1. Verificar la ejecución de ingresos 2017</t>
  </si>
  <si>
    <t>31/12/2017</t>
  </si>
  <si>
    <t>30/09/2017</t>
  </si>
  <si>
    <t>30/05/2017</t>
  </si>
  <si>
    <t>100%</t>
  </si>
  <si>
    <t>Vierrectoría Administrativa</t>
  </si>
  <si>
    <r>
      <t>V1: Número de acciones evaluadas y cerradas
V2: Número total de acciones del Proceso de la V.A</t>
    </r>
    <r>
      <rPr>
        <sz val="8"/>
        <color indexed="8"/>
        <rFont val="Arial"/>
        <family val="2"/>
      </rPr>
      <t xml:space="preserve">
(V1 / V2) * 100</t>
    </r>
  </si>
  <si>
    <t>1. Realizar las gestiones necesarias para cerrar las acciones preventivas, de mejora y correctivas en el módulo "Mejoramiento Continuo" de Kawak</t>
  </si>
  <si>
    <r>
      <t xml:space="preserve">V1: Número de acciones evaluadas y cerradas
V2: Número total de acciones del Proceso </t>
    </r>
    <r>
      <rPr>
        <sz val="8"/>
        <rFont val="Arial"/>
        <family val="2"/>
      </rPr>
      <t>Gestión Financiera que corresponden a la Unidad de Gestión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(V1 / V2) * 100</t>
    </r>
  </si>
  <si>
    <t>Diciembre 31 de 2017</t>
  </si>
  <si>
    <r>
      <t xml:space="preserve">V1: Número de acciones evaluadas y cerradas
V2: Número total de acciones del Proceso Gestión V.A
</t>
    </r>
    <r>
      <rPr>
        <b/>
        <sz val="8"/>
        <color indexed="8"/>
        <rFont val="Arial"/>
        <family val="2"/>
      </rPr>
      <t>(V1 / V2) * 100</t>
    </r>
  </si>
  <si>
    <t>Vicerrectoría Administrativa</t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</si>
  <si>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</si>
  <si>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VICERRECTORÍA ADMINISTRATIVA</t>
  </si>
  <si>
    <t>V1. No. de actividades realizadas en la vigencia 
V2. No. de actividades programadas en la vigencia
V1 / V2 * 100</t>
  </si>
  <si>
    <t>Implementacion de un sistema tipo ERP</t>
  </si>
  <si>
    <t>1. Orientar el proceso de implementación del ERP</t>
  </si>
  <si>
    <t>Generación de ingresos propios</t>
  </si>
  <si>
    <t>V1: Ingresos propios de la vigencia 2016
V2: Ingresos propios de la vigencia 2017 (a valor constante de 2016)
[(V2 - V1) / V1 ] * 100</t>
  </si>
  <si>
    <t>Porcentaje de ejecución de ingresos y egresos</t>
  </si>
  <si>
    <t>Ingresos recibidos / Ingresos proyectados
Egresos realixzados / Egresos proyectados</t>
  </si>
  <si>
    <t xml:space="preserve">Calificación de Riesgo Crediticio de Largo Plazo </t>
  </si>
  <si>
    <t>3. Mejoramiento de la eficiencia y eficacia en el control de costos y la aplicación de los recursos</t>
  </si>
  <si>
    <t>Porcentaje de Proyectos monitoreados</t>
  </si>
  <si>
    <t>Número de Proyectos monitoreados / Número de Proyectos bajo su liderazgo</t>
  </si>
  <si>
    <t>Porcentaje de avance de la implementación de las NIIF Sector Público en la institución</t>
  </si>
  <si>
    <t>Vierrectoría Administrativa
Dirección Financiera</t>
  </si>
  <si>
    <t>PLAN DE ACCIÓN INSTITUCIONAL</t>
  </si>
  <si>
    <t>PLAN ANTICORRUPCIÓN Y DE ATENCIÓN AL CIUDADANO</t>
  </si>
  <si>
    <t>PLAN DE FOMENTO A LA CALIDAD</t>
  </si>
  <si>
    <t>PLAN DE MEJORAMIENTO</t>
  </si>
  <si>
    <t>PLAN OPERATIVO ANUAL DE INVERSIONES POAI</t>
  </si>
  <si>
    <t>PLAN DE GOBIERNO EN LÍNEA</t>
  </si>
  <si>
    <t>1</t>
  </si>
  <si>
    <t>Vierrectoría Administrativa
Dirección de Gestión Humana</t>
  </si>
  <si>
    <t>V1: Número de computadores dedicados a docentes y estudiantes (escritorio y portátiles) con menos de 5 años 
V2: Número total de computadores dedicados para docentes y estudiantes
(V1 / V2)  * 100</t>
  </si>
  <si>
    <t>Vierrectoría Administrativa
Coordinación de Informática Corporativa</t>
  </si>
  <si>
    <t>1. Orientar las acciones de la Coordinación de Informática Corporativa en torno a la disposición de recursos informáticos suficientes y actualizados para la comunidad académica</t>
  </si>
  <si>
    <t>Orientar la elaboración del Documento con el modelo de gestión y la  propuesta de la nueva estructura académico administrativa alineada con los propósitos estratégicos 2030</t>
  </si>
  <si>
    <t>Modelo de gestión y la estructura académico administrativa</t>
  </si>
  <si>
    <r>
      <t xml:space="preserve">V1: Documento con el modelo de gestión y la  propuesta de la nueva estructura académico administrativa alineada con los propósitos estratégicos 2030, presentado al Consejo Directivo para su análisis y aprobación. 
</t>
    </r>
    <r>
      <rPr>
        <b/>
        <sz val="10"/>
        <rFont val="Arial"/>
        <family val="2"/>
      </rPr>
      <t>V1</t>
    </r>
  </si>
  <si>
    <t>Liderar el proyecto Preparación para la reforma académico administrativa de la institución</t>
  </si>
  <si>
    <t xml:space="preserve">1. Atención a PQRS </t>
  </si>
  <si>
    <t>a</t>
  </si>
  <si>
    <t>b</t>
  </si>
  <si>
    <t>a, b, e</t>
  </si>
  <si>
    <t>c</t>
  </si>
  <si>
    <t>f</t>
  </si>
  <si>
    <t>d</t>
  </si>
  <si>
    <t>I.A.F.PoA</t>
  </si>
  <si>
    <t>Versión: 06</t>
  </si>
  <si>
    <t>Día/Mes/Año</t>
  </si>
  <si>
    <r>
      <t xml:space="preserve">V1: Porcentaje de diseño e implementación de un Sistema de Información de Tipo ERP
</t>
    </r>
    <r>
      <rPr>
        <b/>
        <sz val="10"/>
        <rFont val="Arial"/>
        <family val="2"/>
      </rPr>
      <t>V1</t>
    </r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</si>
</sst>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240A]dddd\,\ dd&quot; de &quot;mmmm&quot; de &quot;yyyy"/>
    <numFmt numFmtId="186" formatCode="[$-240A]hh:mm:ss\ AM/PM"/>
    <numFmt numFmtId="187" formatCode="#,##0.0"/>
    <numFmt numFmtId="188" formatCode="0.0%"/>
    <numFmt numFmtId="189" formatCode="0.0"/>
    <numFmt numFmtId="190" formatCode="0.000%"/>
    <numFmt numFmtId="191" formatCode="0.0000%"/>
    <numFmt numFmtId="192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9"/>
      <name val="Arial Narrow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8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Calibri"/>
      <family val="2"/>
    </font>
    <font>
      <b/>
      <sz val="11"/>
      <color theme="1"/>
      <name val="Arial"/>
      <family val="2"/>
    </font>
    <font>
      <sz val="8"/>
      <color theme="0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49" fontId="57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58" fillId="0" borderId="0" xfId="0" applyFont="1" applyAlignment="1">
      <alignment vertical="center"/>
    </xf>
    <xf numFmtId="9" fontId="8" fillId="0" borderId="10" xfId="57" applyFont="1" applyFill="1" applyBorder="1" applyAlignment="1" applyProtection="1">
      <alignment horizontal="center" vertical="center" wrapText="1"/>
      <protection/>
    </xf>
    <xf numFmtId="2" fontId="8" fillId="0" borderId="10" xfId="55" applyNumberFormat="1" applyFont="1" applyFill="1" applyBorder="1" applyAlignment="1">
      <alignment horizontal="center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vertical="center"/>
    </xf>
    <xf numFmtId="3" fontId="60" fillId="33" borderId="10" xfId="0" applyNumberFormat="1" applyFont="1" applyFill="1" applyBorder="1" applyAlignment="1">
      <alignment vertical="center"/>
    </xf>
    <xf numFmtId="9" fontId="60" fillId="33" borderId="10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left" vertical="center"/>
    </xf>
    <xf numFmtId="3" fontId="60" fillId="33" borderId="10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10" xfId="0" applyNumberFormat="1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0" xfId="57" applyNumberFormat="1" applyFont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61" fillId="35" borderId="10" xfId="55" applyFont="1" applyFill="1" applyBorder="1" applyAlignment="1">
      <alignment horizontal="center" vertical="center" wrapText="1"/>
      <protection/>
    </xf>
    <xf numFmtId="0" fontId="61" fillId="35" borderId="10" xfId="55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vertical="center" wrapText="1"/>
      <protection locked="0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0" fontId="57" fillId="36" borderId="10" xfId="0" applyFont="1" applyFill="1" applyBorder="1" applyAlignment="1" applyProtection="1">
      <alignment/>
      <protection/>
    </xf>
    <xf numFmtId="0" fontId="60" fillId="36" borderId="10" xfId="0" applyFont="1" applyFill="1" applyBorder="1" applyAlignment="1" applyProtection="1">
      <alignment horizontal="center" vertical="center"/>
      <protection/>
    </xf>
    <xf numFmtId="0" fontId="60" fillId="36" borderId="10" xfId="0" applyFont="1" applyFill="1" applyBorder="1" applyAlignment="1" applyProtection="1">
      <alignment/>
      <protection/>
    </xf>
    <xf numFmtId="3" fontId="60" fillId="36" borderId="10" xfId="0" applyNumberFormat="1" applyFont="1" applyFill="1" applyBorder="1" applyAlignment="1" applyProtection="1">
      <alignment/>
      <protection/>
    </xf>
    <xf numFmtId="49" fontId="60" fillId="36" borderId="10" xfId="0" applyNumberFormat="1" applyFont="1" applyFill="1" applyBorder="1" applyAlignment="1" applyProtection="1">
      <alignment horizontal="center" vertical="center"/>
      <protection/>
    </xf>
    <xf numFmtId="0" fontId="60" fillId="36" borderId="10" xfId="0" applyFont="1" applyFill="1" applyBorder="1" applyAlignment="1" applyProtection="1">
      <alignment horizontal="center"/>
      <protection/>
    </xf>
    <xf numFmtId="9" fontId="60" fillId="36" borderId="10" xfId="0" applyNumberFormat="1" applyFont="1" applyFill="1" applyBorder="1" applyAlignment="1" applyProtection="1">
      <alignment horizontal="center" vertical="center"/>
      <protection/>
    </xf>
    <xf numFmtId="49" fontId="60" fillId="36" borderId="10" xfId="0" applyNumberFormat="1" applyFont="1" applyFill="1" applyBorder="1" applyAlignment="1" applyProtection="1">
      <alignment horizontal="left" vertical="center"/>
      <protection/>
    </xf>
    <xf numFmtId="3" fontId="60" fillId="36" borderId="10" xfId="0" applyNumberFormat="1" applyFont="1" applyFill="1" applyBorder="1" applyAlignment="1" applyProtection="1">
      <alignment horizontal="center" vertical="center"/>
      <protection/>
    </xf>
    <xf numFmtId="3" fontId="60" fillId="36" borderId="10" xfId="0" applyNumberFormat="1" applyFont="1" applyFill="1" applyBorder="1" applyAlignment="1" applyProtection="1">
      <alignment horizontal="center"/>
      <protection/>
    </xf>
    <xf numFmtId="49" fontId="57" fillId="36" borderId="10" xfId="0" applyNumberFormat="1" applyFont="1" applyFill="1" applyBorder="1" applyAlignment="1" applyProtection="1">
      <alignment horizontal="center" vertical="center"/>
      <protection/>
    </xf>
    <xf numFmtId="49" fontId="8" fillId="8" borderId="10" xfId="0" applyNumberFormat="1" applyFont="1" applyFill="1" applyBorder="1" applyAlignment="1">
      <alignment horizontal="center" vertical="center" wrapText="1"/>
    </xf>
    <xf numFmtId="3" fontId="8" fillId="8" borderId="10" xfId="0" applyNumberFormat="1" applyFont="1" applyFill="1" applyBorder="1" applyAlignment="1">
      <alignment horizontal="center" vertical="center" wrapText="1"/>
    </xf>
    <xf numFmtId="2" fontId="8" fillId="8" borderId="10" xfId="55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57" applyNumberFormat="1" applyFont="1" applyFill="1" applyBorder="1" applyAlignment="1">
      <alignment horizontal="center" vertical="center" wrapText="1"/>
    </xf>
    <xf numFmtId="9" fontId="57" fillId="34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0" xfId="57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0" fontId="57" fillId="0" borderId="10" xfId="0" applyNumberFormat="1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9" fontId="60" fillId="8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5" applyFont="1" applyFill="1" applyBorder="1" applyAlignment="1" applyProtection="1">
      <alignment horizontal="left" vertical="center" wrapText="1"/>
      <protection locked="0"/>
    </xf>
    <xf numFmtId="0" fontId="61" fillId="35" borderId="10" xfId="55" applyFont="1" applyFill="1" applyBorder="1" applyAlignment="1">
      <alignment horizontal="center" vertical="center" wrapText="1"/>
      <protection/>
    </xf>
    <xf numFmtId="0" fontId="61" fillId="35" borderId="10" xfId="55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49" fontId="61" fillId="35" borderId="10" xfId="55" applyNumberFormat="1" applyFont="1" applyFill="1" applyBorder="1" applyAlignment="1">
      <alignment horizontal="center" vertical="center" wrapText="1"/>
      <protection/>
    </xf>
    <xf numFmtId="49" fontId="61" fillId="38" borderId="10" xfId="55" applyNumberFormat="1" applyFont="1" applyFill="1" applyBorder="1" applyAlignment="1">
      <alignment horizontal="center" vertical="center" wrapText="1"/>
      <protection/>
    </xf>
    <xf numFmtId="0" fontId="61" fillId="38" borderId="10" xfId="55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/>
    </xf>
    <xf numFmtId="3" fontId="61" fillId="38" borderId="10" xfId="55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>
      <alignment horizontal="center"/>
    </xf>
    <xf numFmtId="14" fontId="14" fillId="0" borderId="19" xfId="55" applyNumberFormat="1" applyFont="1" applyFill="1" applyBorder="1" applyAlignment="1">
      <alignment horizontal="left"/>
      <protection/>
    </xf>
    <xf numFmtId="14" fontId="59" fillId="0" borderId="20" xfId="55" applyNumberFormat="1" applyFont="1" applyFill="1" applyBorder="1" applyAlignment="1">
      <alignment horizontal="left"/>
      <protection/>
    </xf>
    <xf numFmtId="14" fontId="59" fillId="0" borderId="21" xfId="55" applyNumberFormat="1" applyFont="1" applyFill="1" applyBorder="1" applyAlignment="1">
      <alignment horizontal="left"/>
      <protection/>
    </xf>
    <xf numFmtId="14" fontId="9" fillId="0" borderId="19" xfId="55" applyNumberFormat="1" applyFont="1" applyFill="1" applyBorder="1" applyAlignment="1">
      <alignment horizontal="left"/>
      <protection/>
    </xf>
    <xf numFmtId="14" fontId="9" fillId="0" borderId="20" xfId="55" applyNumberFormat="1" applyFont="1" applyFill="1" applyBorder="1" applyAlignment="1">
      <alignment horizontal="left"/>
      <protection/>
    </xf>
    <xf numFmtId="14" fontId="9" fillId="0" borderId="21" xfId="55" applyNumberFormat="1" applyFont="1" applyFill="1" applyBorder="1" applyAlignment="1">
      <alignment horizontal="left"/>
      <protection/>
    </xf>
    <xf numFmtId="0" fontId="59" fillId="0" borderId="19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49" fontId="64" fillId="37" borderId="10" xfId="0" applyNumberFormat="1" applyFont="1" applyFill="1" applyBorder="1" applyAlignment="1">
      <alignment horizontal="center" vertical="center" wrapText="1"/>
    </xf>
    <xf numFmtId="49" fontId="57" fillId="0" borderId="10" xfId="57" applyNumberFormat="1" applyFont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34" borderId="10" xfId="57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9" fontId="57" fillId="0" borderId="10" xfId="57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219075</xdr:colOff>
      <xdr:row>2</xdr:row>
      <xdr:rowOff>161925</xdr:rowOff>
    </xdr:to>
    <xdr:pic>
      <xdr:nvPicPr>
        <xdr:cNvPr id="1" name="Picture 1" descr="escud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666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showGridLines="0" tabSelected="1" workbookViewId="0" topLeftCell="A1">
      <selection activeCell="A1" sqref="A1:X3"/>
    </sheetView>
  </sheetViews>
  <sheetFormatPr defaultColWidth="11.421875" defaultRowHeight="15"/>
  <cols>
    <col min="1" max="1" width="22.57421875" style="1" customWidth="1"/>
    <col min="2" max="2" width="22.140625" style="2" customWidth="1"/>
    <col min="3" max="3" width="24.140625" style="2" customWidth="1"/>
    <col min="4" max="4" width="19.57421875" style="1" customWidth="1"/>
    <col min="5" max="5" width="17.7109375" style="1" customWidth="1"/>
    <col min="6" max="6" width="11.421875" style="5" customWidth="1"/>
    <col min="7" max="7" width="37.00390625" style="6" customWidth="1"/>
    <col min="8" max="8" width="32.7109375" style="2" customWidth="1"/>
    <col min="9" max="9" width="28.57421875" style="2" customWidth="1"/>
    <col min="10" max="10" width="12.421875" style="1" customWidth="1"/>
    <col min="11" max="11" width="12.28125" style="4" customWidth="1"/>
    <col min="12" max="12" width="17.140625" style="1" customWidth="1"/>
    <col min="13" max="13" width="17.7109375" style="1" hidden="1" customWidth="1"/>
    <col min="14" max="14" width="25.140625" style="1" hidden="1" customWidth="1"/>
    <col min="15" max="17" width="24.140625" style="2" hidden="1" customWidth="1"/>
    <col min="18" max="18" width="10.140625" style="1" customWidth="1"/>
    <col min="19" max="19" width="17.57421875" style="1" customWidth="1"/>
    <col min="20" max="20" width="8.7109375" style="1" customWidth="1"/>
    <col min="21" max="21" width="13.7109375" style="1" customWidth="1"/>
    <col min="22" max="22" width="12.57421875" style="1" customWidth="1"/>
    <col min="23" max="24" width="15.140625" style="3" customWidth="1"/>
    <col min="25" max="25" width="17.421875" style="1" customWidth="1"/>
    <col min="26" max="16384" width="11.421875" style="1" customWidth="1"/>
  </cols>
  <sheetData>
    <row r="1" spans="1:25" ht="18.75" customHeight="1">
      <c r="A1" s="84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93" t="s">
        <v>24</v>
      </c>
    </row>
    <row r="2" spans="1:25" ht="18.7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9"/>
      <c r="Y2" s="93"/>
    </row>
    <row r="3" spans="1:25" ht="1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75" t="s">
        <v>117</v>
      </c>
    </row>
    <row r="4" spans="1:25" ht="15" customHeight="1">
      <c r="A4" s="15" t="s">
        <v>0</v>
      </c>
      <c r="B4" s="16"/>
      <c r="C4" s="95" t="s">
        <v>80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</row>
    <row r="5" spans="1:25" ht="15" customHeight="1">
      <c r="A5" s="101" t="s">
        <v>13</v>
      </c>
      <c r="B5" s="102"/>
      <c r="C5" s="98">
        <v>42888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</row>
    <row r="6" spans="1:25" ht="15" customHeight="1">
      <c r="A6" s="15" t="s">
        <v>12</v>
      </c>
      <c r="B6" s="16"/>
      <c r="C6" s="98" t="s">
        <v>118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00"/>
    </row>
    <row r="7" spans="1:25" ht="15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15" customHeight="1">
      <c r="A8" s="82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 t="s">
        <v>27</v>
      </c>
      <c r="N8" s="82"/>
      <c r="O8" s="82"/>
      <c r="P8" s="82"/>
      <c r="Q8" s="82"/>
      <c r="R8" s="82" t="s">
        <v>29</v>
      </c>
      <c r="S8" s="82"/>
      <c r="T8" s="82"/>
      <c r="U8" s="82"/>
      <c r="V8" s="82"/>
      <c r="W8" s="82"/>
      <c r="X8" s="82"/>
      <c r="Y8" s="82"/>
    </row>
    <row r="9" spans="1:25" ht="38.25" customHeight="1">
      <c r="A9" s="81" t="s">
        <v>38</v>
      </c>
      <c r="B9" s="81" t="s">
        <v>30</v>
      </c>
      <c r="C9" s="81" t="s">
        <v>39</v>
      </c>
      <c r="D9" s="81" t="s">
        <v>31</v>
      </c>
      <c r="E9" s="81" t="s">
        <v>10</v>
      </c>
      <c r="F9" s="83" t="s">
        <v>7</v>
      </c>
      <c r="G9" s="81" t="s">
        <v>3</v>
      </c>
      <c r="H9" s="81" t="s">
        <v>23</v>
      </c>
      <c r="I9" s="81" t="s">
        <v>11</v>
      </c>
      <c r="J9" s="80" t="s">
        <v>14</v>
      </c>
      <c r="K9" s="80" t="s">
        <v>4</v>
      </c>
      <c r="L9" s="80" t="s">
        <v>5</v>
      </c>
      <c r="M9" s="79" t="s">
        <v>9</v>
      </c>
      <c r="N9" s="77" t="s">
        <v>22</v>
      </c>
      <c r="O9" s="80" t="s">
        <v>8</v>
      </c>
      <c r="P9" s="80" t="s">
        <v>6</v>
      </c>
      <c r="Q9" s="80" t="s">
        <v>1</v>
      </c>
      <c r="R9" s="77" t="s">
        <v>34</v>
      </c>
      <c r="S9" s="77"/>
      <c r="T9" s="77"/>
      <c r="U9" s="76" t="s">
        <v>25</v>
      </c>
      <c r="V9" s="76"/>
      <c r="W9" s="76" t="s">
        <v>35</v>
      </c>
      <c r="X9" s="76"/>
      <c r="Y9" s="43" t="s">
        <v>36</v>
      </c>
    </row>
    <row r="10" spans="1:25" ht="33.75">
      <c r="A10" s="81"/>
      <c r="B10" s="81"/>
      <c r="C10" s="81"/>
      <c r="D10" s="81"/>
      <c r="E10" s="81"/>
      <c r="F10" s="83"/>
      <c r="G10" s="81"/>
      <c r="H10" s="81"/>
      <c r="I10" s="81"/>
      <c r="J10" s="80"/>
      <c r="K10" s="80"/>
      <c r="L10" s="80"/>
      <c r="M10" s="79"/>
      <c r="N10" s="77"/>
      <c r="O10" s="80"/>
      <c r="P10" s="80"/>
      <c r="Q10" s="80"/>
      <c r="R10" s="44" t="s">
        <v>15</v>
      </c>
      <c r="S10" s="44" t="s">
        <v>16</v>
      </c>
      <c r="T10" s="44" t="s">
        <v>17</v>
      </c>
      <c r="U10" s="43" t="s">
        <v>18</v>
      </c>
      <c r="V10" s="43" t="s">
        <v>19</v>
      </c>
      <c r="W10" s="43" t="s">
        <v>20</v>
      </c>
      <c r="X10" s="43" t="s">
        <v>21</v>
      </c>
      <c r="Y10" s="43" t="s">
        <v>79</v>
      </c>
    </row>
    <row r="11" spans="1:25" s="25" customFormat="1" ht="69">
      <c r="A11" s="14" t="s">
        <v>33</v>
      </c>
      <c r="B11" s="41" t="s">
        <v>66</v>
      </c>
      <c r="C11" s="31" t="s">
        <v>94</v>
      </c>
      <c r="D11" s="42" t="s">
        <v>82</v>
      </c>
      <c r="E11" s="33" t="s">
        <v>119</v>
      </c>
      <c r="F11" s="67">
        <v>0.4</v>
      </c>
      <c r="G11" s="32" t="s">
        <v>83</v>
      </c>
      <c r="H11" s="39" t="s">
        <v>46</v>
      </c>
      <c r="I11" s="39" t="s">
        <v>81</v>
      </c>
      <c r="J11" s="10">
        <v>0.4</v>
      </c>
      <c r="K11" s="33" t="s">
        <v>70</v>
      </c>
      <c r="L11" s="33" t="s">
        <v>93</v>
      </c>
      <c r="M11" s="40"/>
      <c r="N11" s="35"/>
      <c r="O11" s="7"/>
      <c r="P11" s="13"/>
      <c r="Q11" s="33"/>
      <c r="R11" s="24"/>
      <c r="S11" s="24"/>
      <c r="T11" s="13"/>
      <c r="U11" s="13" t="s">
        <v>47</v>
      </c>
      <c r="V11" s="24">
        <v>5</v>
      </c>
      <c r="W11" s="8"/>
      <c r="X11" s="8"/>
      <c r="Y11" s="14"/>
    </row>
    <row r="12" spans="1:25" s="27" customFormat="1" ht="1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73" t="s">
        <v>116</v>
      </c>
      <c r="O12" s="74" t="e">
        <f>AVERAGE(O11)</f>
        <v>#DIV/0!</v>
      </c>
      <c r="P12" s="62"/>
      <c r="Q12" s="62"/>
      <c r="R12" s="63"/>
      <c r="S12" s="63"/>
      <c r="T12" s="62"/>
      <c r="U12" s="62"/>
      <c r="V12" s="63"/>
      <c r="W12" s="64"/>
      <c r="X12" s="64"/>
      <c r="Y12" s="62"/>
    </row>
    <row r="13" spans="1:25" s="27" customFormat="1" ht="33.75" customHeight="1">
      <c r="A13" s="110" t="s">
        <v>33</v>
      </c>
      <c r="B13" s="104" t="s">
        <v>48</v>
      </c>
      <c r="C13" s="109" t="s">
        <v>94</v>
      </c>
      <c r="D13" s="104" t="s">
        <v>84</v>
      </c>
      <c r="E13" s="104" t="s">
        <v>85</v>
      </c>
      <c r="F13" s="111">
        <v>0.05</v>
      </c>
      <c r="G13" s="36" t="s">
        <v>67</v>
      </c>
      <c r="H13" s="68" t="s">
        <v>86</v>
      </c>
      <c r="I13" s="68" t="s">
        <v>87</v>
      </c>
      <c r="J13" s="69">
        <v>1</v>
      </c>
      <c r="K13" s="11" t="s">
        <v>68</v>
      </c>
      <c r="L13" s="33" t="s">
        <v>93</v>
      </c>
      <c r="M13" s="9"/>
      <c r="N13" s="9"/>
      <c r="O13" s="7"/>
      <c r="P13" s="13"/>
      <c r="Q13" s="13"/>
      <c r="R13" s="105">
        <v>10</v>
      </c>
      <c r="S13" s="105">
        <v>30</v>
      </c>
      <c r="T13" s="107" t="s">
        <v>110</v>
      </c>
      <c r="U13" s="13"/>
      <c r="V13" s="24"/>
      <c r="W13" s="8"/>
      <c r="X13" s="8"/>
      <c r="Y13" s="28"/>
    </row>
    <row r="14" spans="1:25" s="27" customFormat="1" ht="56.25">
      <c r="A14" s="110"/>
      <c r="B14" s="104"/>
      <c r="C14" s="109"/>
      <c r="D14" s="104"/>
      <c r="E14" s="104"/>
      <c r="F14" s="111"/>
      <c r="G14" s="49" t="s">
        <v>49</v>
      </c>
      <c r="H14" s="13" t="s">
        <v>50</v>
      </c>
      <c r="I14" s="65" t="s">
        <v>85</v>
      </c>
      <c r="J14" s="69">
        <v>0.05</v>
      </c>
      <c r="K14" s="11" t="s">
        <v>68</v>
      </c>
      <c r="L14" s="33" t="s">
        <v>93</v>
      </c>
      <c r="M14" s="9"/>
      <c r="N14" s="9"/>
      <c r="O14" s="7"/>
      <c r="P14" s="13"/>
      <c r="Q14" s="13"/>
      <c r="R14" s="106"/>
      <c r="S14" s="106"/>
      <c r="T14" s="108"/>
      <c r="U14" s="13"/>
      <c r="V14" s="24"/>
      <c r="W14" s="8"/>
      <c r="X14" s="29"/>
      <c r="Y14" s="13"/>
    </row>
    <row r="15" spans="1:25" s="27" customFormat="1" ht="33.75">
      <c r="A15" s="110"/>
      <c r="B15" s="104"/>
      <c r="C15" s="109"/>
      <c r="D15" s="104"/>
      <c r="E15" s="104"/>
      <c r="F15" s="111"/>
      <c r="G15" s="49" t="s">
        <v>89</v>
      </c>
      <c r="H15" s="13" t="s">
        <v>88</v>
      </c>
      <c r="I15" s="13" t="s">
        <v>51</v>
      </c>
      <c r="J15" s="69" t="s">
        <v>52</v>
      </c>
      <c r="K15" s="11" t="s">
        <v>69</v>
      </c>
      <c r="L15" s="33" t="s">
        <v>93</v>
      </c>
      <c r="M15" s="9"/>
      <c r="N15" s="9"/>
      <c r="O15" s="7"/>
      <c r="P15" s="13"/>
      <c r="Q15" s="13"/>
      <c r="R15" s="24">
        <v>10</v>
      </c>
      <c r="S15" s="24">
        <v>30</v>
      </c>
      <c r="T15" s="13" t="s">
        <v>111</v>
      </c>
      <c r="U15" s="13"/>
      <c r="V15" s="24"/>
      <c r="W15" s="8"/>
      <c r="X15" s="8"/>
      <c r="Y15" s="13"/>
    </row>
    <row r="16" spans="1:25" s="27" customFormat="1" ht="1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73" t="s">
        <v>116</v>
      </c>
      <c r="O16" s="74" t="e">
        <f>AVERAGE(O13:O15)</f>
        <v>#DIV/0!</v>
      </c>
      <c r="P16" s="62"/>
      <c r="Q16" s="62"/>
      <c r="R16" s="63"/>
      <c r="S16" s="63"/>
      <c r="T16" s="62"/>
      <c r="U16" s="62"/>
      <c r="V16" s="63"/>
      <c r="W16" s="64"/>
      <c r="X16" s="64"/>
      <c r="Y16" s="62"/>
    </row>
    <row r="17" spans="1:25" s="27" customFormat="1" ht="45">
      <c r="A17" s="26" t="s">
        <v>33</v>
      </c>
      <c r="B17" s="41" t="s">
        <v>53</v>
      </c>
      <c r="C17" s="66" t="s">
        <v>37</v>
      </c>
      <c r="D17" s="33" t="s">
        <v>45</v>
      </c>
      <c r="E17" s="33" t="s">
        <v>45</v>
      </c>
      <c r="F17" s="33" t="s">
        <v>45</v>
      </c>
      <c r="G17" s="49" t="s">
        <v>54</v>
      </c>
      <c r="H17" s="65" t="s">
        <v>90</v>
      </c>
      <c r="I17" s="65" t="s">
        <v>91</v>
      </c>
      <c r="J17" s="13" t="s">
        <v>71</v>
      </c>
      <c r="K17" s="11" t="s">
        <v>68</v>
      </c>
      <c r="L17" s="11" t="s">
        <v>72</v>
      </c>
      <c r="M17" s="9"/>
      <c r="N17" s="9"/>
      <c r="O17" s="7"/>
      <c r="P17" s="13"/>
      <c r="Q17" s="13"/>
      <c r="R17" s="24"/>
      <c r="S17" s="24"/>
      <c r="T17" s="13"/>
      <c r="U17" s="13"/>
      <c r="V17" s="24"/>
      <c r="W17" s="8"/>
      <c r="X17" s="8"/>
      <c r="Y17" s="13"/>
    </row>
    <row r="18" spans="1:25" s="27" customFormat="1" ht="1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73" t="s">
        <v>116</v>
      </c>
      <c r="O18" s="74" t="e">
        <f>AVERAGE(O17)</f>
        <v>#DIV/0!</v>
      </c>
      <c r="P18" s="62"/>
      <c r="Q18" s="62"/>
      <c r="R18" s="63"/>
      <c r="S18" s="63"/>
      <c r="T18" s="62"/>
      <c r="U18" s="62"/>
      <c r="V18" s="63"/>
      <c r="W18" s="64"/>
      <c r="X18" s="64"/>
      <c r="Y18" s="62"/>
    </row>
    <row r="19" spans="1:25" s="27" customFormat="1" ht="103.5" customHeight="1">
      <c r="A19" s="26" t="s">
        <v>33</v>
      </c>
      <c r="B19" s="47" t="s">
        <v>55</v>
      </c>
      <c r="C19" s="31" t="s">
        <v>94</v>
      </c>
      <c r="D19" s="33" t="s">
        <v>45</v>
      </c>
      <c r="E19" s="33" t="s">
        <v>45</v>
      </c>
      <c r="F19" s="33" t="s">
        <v>45</v>
      </c>
      <c r="G19" s="37" t="s">
        <v>56</v>
      </c>
      <c r="H19" s="65" t="s">
        <v>92</v>
      </c>
      <c r="I19" s="65" t="s">
        <v>81</v>
      </c>
      <c r="J19" s="13" t="s">
        <v>71</v>
      </c>
      <c r="K19" s="11" t="s">
        <v>68</v>
      </c>
      <c r="L19" s="33" t="s">
        <v>93</v>
      </c>
      <c r="M19" s="9"/>
      <c r="N19" s="9"/>
      <c r="O19" s="7"/>
      <c r="P19" s="13"/>
      <c r="Q19" s="13"/>
      <c r="R19" s="24">
        <v>10</v>
      </c>
      <c r="S19" s="24">
        <v>30</v>
      </c>
      <c r="T19" s="13" t="s">
        <v>112</v>
      </c>
      <c r="U19" s="13"/>
      <c r="V19" s="24"/>
      <c r="W19" s="8"/>
      <c r="X19" s="8"/>
      <c r="Y19" s="13"/>
    </row>
    <row r="20" spans="1:25" s="27" customFormat="1" ht="125.25">
      <c r="A20" s="26" t="s">
        <v>33</v>
      </c>
      <c r="B20" s="71" t="s">
        <v>108</v>
      </c>
      <c r="C20" s="31" t="s">
        <v>94</v>
      </c>
      <c r="D20" s="33" t="s">
        <v>106</v>
      </c>
      <c r="E20" s="33" t="s">
        <v>107</v>
      </c>
      <c r="F20" s="33" t="s">
        <v>100</v>
      </c>
      <c r="G20" s="37" t="s">
        <v>105</v>
      </c>
      <c r="H20" s="65" t="s">
        <v>106</v>
      </c>
      <c r="I20" s="65" t="s">
        <v>107</v>
      </c>
      <c r="J20" s="13" t="s">
        <v>100</v>
      </c>
      <c r="K20" s="11" t="s">
        <v>68</v>
      </c>
      <c r="L20" s="33" t="s">
        <v>101</v>
      </c>
      <c r="M20" s="9"/>
      <c r="N20" s="9"/>
      <c r="O20" s="7"/>
      <c r="P20" s="13"/>
      <c r="Q20" s="13"/>
      <c r="R20" s="24">
        <v>10</v>
      </c>
      <c r="S20" s="24">
        <v>25</v>
      </c>
      <c r="T20" s="13" t="s">
        <v>113</v>
      </c>
      <c r="U20" s="13"/>
      <c r="V20" s="24"/>
      <c r="W20" s="8"/>
      <c r="X20" s="8"/>
      <c r="Y20" s="13"/>
    </row>
    <row r="21" spans="1:25" s="27" customFormat="1" ht="1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73" t="s">
        <v>116</v>
      </c>
      <c r="O21" s="74" t="e">
        <f>AVERAGE(O19:O20)</f>
        <v>#DIV/0!</v>
      </c>
      <c r="P21" s="62"/>
      <c r="Q21" s="62"/>
      <c r="R21" s="63"/>
      <c r="S21" s="63"/>
      <c r="T21" s="62"/>
      <c r="U21" s="62"/>
      <c r="V21" s="63"/>
      <c r="W21" s="64"/>
      <c r="X21" s="64"/>
      <c r="Y21" s="62"/>
    </row>
    <row r="22" spans="1:25" s="27" customFormat="1" ht="123.75">
      <c r="A22" s="26" t="s">
        <v>33</v>
      </c>
      <c r="B22" s="70" t="s">
        <v>57</v>
      </c>
      <c r="C22" s="31" t="s">
        <v>94</v>
      </c>
      <c r="D22" s="33" t="s">
        <v>58</v>
      </c>
      <c r="E22" s="33" t="s">
        <v>102</v>
      </c>
      <c r="F22" s="72">
        <v>0.6828193832599119</v>
      </c>
      <c r="G22" s="50" t="s">
        <v>104</v>
      </c>
      <c r="H22" s="48" t="s">
        <v>58</v>
      </c>
      <c r="I22" s="33" t="s">
        <v>102</v>
      </c>
      <c r="J22" s="72">
        <v>0.6828193832599119</v>
      </c>
      <c r="K22" s="11" t="s">
        <v>68</v>
      </c>
      <c r="L22" s="33" t="s">
        <v>103</v>
      </c>
      <c r="M22" s="9"/>
      <c r="N22" s="9"/>
      <c r="O22" s="7"/>
      <c r="P22" s="13"/>
      <c r="Q22" s="13"/>
      <c r="R22" s="24">
        <v>11</v>
      </c>
      <c r="S22" s="24">
        <v>28</v>
      </c>
      <c r="T22" s="13" t="s">
        <v>114</v>
      </c>
      <c r="U22" s="13"/>
      <c r="V22" s="24"/>
      <c r="W22" s="8"/>
      <c r="X22" s="8"/>
      <c r="Y22" s="13"/>
    </row>
    <row r="23" spans="1:25" s="27" customFormat="1" ht="1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73" t="s">
        <v>116</v>
      </c>
      <c r="O23" s="74" t="e">
        <f>AVERAGE(O22)</f>
        <v>#DIV/0!</v>
      </c>
      <c r="P23" s="62"/>
      <c r="Q23" s="62"/>
      <c r="R23" s="63"/>
      <c r="S23" s="63"/>
      <c r="T23" s="62"/>
      <c r="U23" s="62"/>
      <c r="V23" s="63"/>
      <c r="W23" s="64"/>
      <c r="X23" s="64"/>
      <c r="Y23" s="62"/>
    </row>
    <row r="24" spans="1:25" s="27" customFormat="1" ht="45" customHeight="1">
      <c r="A24" s="26" t="s">
        <v>33</v>
      </c>
      <c r="B24" s="41" t="s">
        <v>59</v>
      </c>
      <c r="C24" s="66" t="s">
        <v>42</v>
      </c>
      <c r="D24" s="42" t="s">
        <v>60</v>
      </c>
      <c r="E24" s="42" t="s">
        <v>61</v>
      </c>
      <c r="F24" s="67">
        <v>0.7</v>
      </c>
      <c r="G24" s="46" t="s">
        <v>109</v>
      </c>
      <c r="H24" s="39" t="s">
        <v>62</v>
      </c>
      <c r="I24" s="39" t="s">
        <v>63</v>
      </c>
      <c r="J24" s="10">
        <v>1</v>
      </c>
      <c r="K24" s="11" t="s">
        <v>68</v>
      </c>
      <c r="L24" s="33" t="s">
        <v>72</v>
      </c>
      <c r="M24" s="9"/>
      <c r="N24" s="9"/>
      <c r="O24" s="7"/>
      <c r="P24" s="13"/>
      <c r="Q24" s="13"/>
      <c r="R24" s="24"/>
      <c r="S24" s="24"/>
      <c r="T24" s="13"/>
      <c r="U24" s="13"/>
      <c r="V24" s="24"/>
      <c r="W24" s="8"/>
      <c r="X24" s="8"/>
      <c r="Y24" s="13"/>
    </row>
    <row r="25" spans="1:25" s="27" customFormat="1" ht="1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73" t="s">
        <v>116</v>
      </c>
      <c r="O25" s="74" t="e">
        <f>AVERAGE(O24)</f>
        <v>#DIV/0!</v>
      </c>
      <c r="P25" s="62"/>
      <c r="Q25" s="62"/>
      <c r="R25" s="63"/>
      <c r="S25" s="63"/>
      <c r="T25" s="62"/>
      <c r="U25" s="62"/>
      <c r="V25" s="63"/>
      <c r="W25" s="64"/>
      <c r="X25" s="64"/>
      <c r="Y25" s="62"/>
    </row>
    <row r="26" spans="1:25" s="27" customFormat="1" ht="78.75">
      <c r="A26" s="26" t="s">
        <v>33</v>
      </c>
      <c r="B26" s="38" t="s">
        <v>64</v>
      </c>
      <c r="C26" s="31" t="s">
        <v>97</v>
      </c>
      <c r="D26" s="38" t="s">
        <v>65</v>
      </c>
      <c r="E26" s="38" t="s">
        <v>73</v>
      </c>
      <c r="F26" s="38">
        <v>1</v>
      </c>
      <c r="G26" s="39" t="s">
        <v>77</v>
      </c>
      <c r="H26" s="12" t="s">
        <v>74</v>
      </c>
      <c r="I26" s="39" t="s">
        <v>75</v>
      </c>
      <c r="J26" s="39" t="s">
        <v>71</v>
      </c>
      <c r="K26" s="11" t="s">
        <v>76</v>
      </c>
      <c r="L26" s="40" t="s">
        <v>78</v>
      </c>
      <c r="M26" s="30"/>
      <c r="N26" s="34"/>
      <c r="O26" s="7"/>
      <c r="P26" s="13"/>
      <c r="Q26" s="13"/>
      <c r="R26" s="24">
        <v>8</v>
      </c>
      <c r="S26" s="24">
        <v>21</v>
      </c>
      <c r="T26" s="13" t="s">
        <v>115</v>
      </c>
      <c r="U26" s="13"/>
      <c r="V26" s="24"/>
      <c r="W26" s="8"/>
      <c r="X26" s="8"/>
      <c r="Y26" s="13"/>
    </row>
    <row r="27" spans="1:25" s="27" customFormat="1" ht="1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73" t="s">
        <v>116</v>
      </c>
      <c r="O27" s="74" t="e">
        <f>AVERAGE(O26)</f>
        <v>#DIV/0!</v>
      </c>
      <c r="P27" s="62"/>
      <c r="Q27" s="62"/>
      <c r="R27" s="63"/>
      <c r="S27" s="63"/>
      <c r="T27" s="62"/>
      <c r="U27" s="62"/>
      <c r="V27" s="63"/>
      <c r="W27" s="64"/>
      <c r="X27" s="64"/>
      <c r="Y27" s="62"/>
    </row>
    <row r="28" spans="1:25" ht="11.25">
      <c r="A28" s="51"/>
      <c r="B28" s="52">
        <f>COUNTA(B11:B27)</f>
        <v>8</v>
      </c>
      <c r="C28" s="52"/>
      <c r="D28" s="53"/>
      <c r="E28" s="53"/>
      <c r="F28" s="54"/>
      <c r="G28" s="52">
        <f>COUNTA(G11:G27)</f>
        <v>10</v>
      </c>
      <c r="H28" s="52"/>
      <c r="I28" s="52"/>
      <c r="J28" s="52"/>
      <c r="K28" s="55"/>
      <c r="L28" s="53"/>
      <c r="M28" s="56"/>
      <c r="N28" s="56"/>
      <c r="O28" s="57"/>
      <c r="P28" s="58"/>
      <c r="Q28" s="58"/>
      <c r="R28" s="59"/>
      <c r="S28" s="59"/>
      <c r="T28" s="55"/>
      <c r="U28" s="55"/>
      <c r="V28" s="60"/>
      <c r="W28" s="61"/>
      <c r="X28" s="61"/>
      <c r="Y28" s="55"/>
    </row>
    <row r="29" spans="1:25" ht="11.25">
      <c r="A29" s="17"/>
      <c r="B29" s="45"/>
      <c r="C29" s="45"/>
      <c r="D29" s="17"/>
      <c r="E29" s="17"/>
      <c r="F29" s="18"/>
      <c r="G29" s="17"/>
      <c r="H29" s="78" t="s">
        <v>2</v>
      </c>
      <c r="I29" s="78"/>
      <c r="J29" s="78"/>
      <c r="K29" s="78"/>
      <c r="L29" s="78"/>
      <c r="M29" s="78"/>
      <c r="N29" s="45"/>
      <c r="O29" s="19" t="e">
        <f>AVERAGE(O11:O27)</f>
        <v>#DIV/0!</v>
      </c>
      <c r="P29" s="20"/>
      <c r="Q29" s="20"/>
      <c r="R29" s="21"/>
      <c r="S29" s="21"/>
      <c r="T29" s="22"/>
      <c r="U29" s="22"/>
      <c r="V29" s="21"/>
      <c r="W29" s="23"/>
      <c r="X29" s="23"/>
      <c r="Y29" s="22"/>
    </row>
    <row r="127" spans="1:25" s="2" customFormat="1" ht="12.75">
      <c r="A127" s="1" t="s">
        <v>32</v>
      </c>
      <c r="D127" s="1"/>
      <c r="E127" s="1"/>
      <c r="F127" s="5"/>
      <c r="G127" s="6"/>
      <c r="J127" s="1"/>
      <c r="K127" s="4"/>
      <c r="L127" s="1"/>
      <c r="M127" s="1"/>
      <c r="N127" s="1"/>
      <c r="R127" s="1"/>
      <c r="S127" s="1"/>
      <c r="T127" s="1"/>
      <c r="U127" s="1"/>
      <c r="V127" s="1"/>
      <c r="W127" s="3"/>
      <c r="X127" s="3"/>
      <c r="Y127" s="1"/>
    </row>
    <row r="128" spans="1:25" s="2" customFormat="1" ht="12.75">
      <c r="A128" s="1" t="s">
        <v>33</v>
      </c>
      <c r="D128" s="1"/>
      <c r="E128" s="1"/>
      <c r="F128" s="5"/>
      <c r="G128" s="6"/>
      <c r="J128" s="1"/>
      <c r="K128" s="4"/>
      <c r="L128" s="1"/>
      <c r="M128" s="1"/>
      <c r="N128" s="1"/>
      <c r="R128" s="1"/>
      <c r="S128" s="1"/>
      <c r="T128" s="1"/>
      <c r="U128" s="1"/>
      <c r="V128" s="1"/>
      <c r="W128" s="3"/>
      <c r="X128" s="3"/>
      <c r="Y128" s="1"/>
    </row>
    <row r="133" ht="12.75">
      <c r="A133" s="1" t="s">
        <v>44</v>
      </c>
    </row>
    <row r="134" spans="1:25" s="2" customFormat="1" ht="12.75">
      <c r="A134" s="1" t="s">
        <v>94</v>
      </c>
      <c r="D134" s="1"/>
      <c r="E134" s="1"/>
      <c r="F134" s="5"/>
      <c r="G134" s="6"/>
      <c r="J134" s="1"/>
      <c r="K134" s="4"/>
      <c r="L134" s="1"/>
      <c r="M134" s="1"/>
      <c r="N134" s="1"/>
      <c r="R134" s="1"/>
      <c r="S134" s="1"/>
      <c r="T134" s="1"/>
      <c r="U134" s="1"/>
      <c r="V134" s="1"/>
      <c r="W134" s="3"/>
      <c r="X134" s="3"/>
      <c r="Y134" s="1"/>
    </row>
    <row r="135" spans="1:25" s="2" customFormat="1" ht="12.75">
      <c r="A135" s="1" t="s">
        <v>98</v>
      </c>
      <c r="D135" s="1"/>
      <c r="F135" s="5"/>
      <c r="G135" s="6"/>
      <c r="J135" s="1"/>
      <c r="K135" s="4"/>
      <c r="L135" s="1"/>
      <c r="M135" s="1"/>
      <c r="N135" s="1"/>
      <c r="R135" s="1"/>
      <c r="S135" s="1"/>
      <c r="T135" s="1"/>
      <c r="U135" s="1"/>
      <c r="V135" s="1"/>
      <c r="W135" s="3"/>
      <c r="X135" s="3"/>
      <c r="Y135" s="1"/>
    </row>
    <row r="136" spans="1:25" s="2" customFormat="1" ht="12.75">
      <c r="A136" s="1" t="s">
        <v>40</v>
      </c>
      <c r="D136" s="1"/>
      <c r="E136" s="1"/>
      <c r="F136" s="5"/>
      <c r="G136" s="6"/>
      <c r="J136" s="1"/>
      <c r="K136" s="4"/>
      <c r="L136" s="1"/>
      <c r="M136" s="1"/>
      <c r="N136" s="1"/>
      <c r="R136" s="1"/>
      <c r="S136" s="1"/>
      <c r="T136" s="1"/>
      <c r="U136" s="1"/>
      <c r="V136" s="1"/>
      <c r="W136" s="3"/>
      <c r="X136" s="3"/>
      <c r="Y136" s="1"/>
    </row>
    <row r="137" spans="1:25" s="2" customFormat="1" ht="12.75">
      <c r="A137" s="1" t="s">
        <v>95</v>
      </c>
      <c r="D137" s="1"/>
      <c r="E137" s="1"/>
      <c r="F137" s="5"/>
      <c r="G137" s="6"/>
      <c r="J137" s="1"/>
      <c r="K137" s="4"/>
      <c r="L137" s="1"/>
      <c r="M137" s="1"/>
      <c r="N137" s="1"/>
      <c r="R137" s="1"/>
      <c r="S137" s="1"/>
      <c r="T137" s="1"/>
      <c r="U137" s="1"/>
      <c r="V137" s="1"/>
      <c r="W137" s="3"/>
      <c r="X137" s="3"/>
      <c r="Y137" s="1"/>
    </row>
    <row r="138" spans="1:25" s="2" customFormat="1" ht="12.75">
      <c r="A138" s="1" t="s">
        <v>99</v>
      </c>
      <c r="D138" s="1"/>
      <c r="E138" s="1"/>
      <c r="F138" s="5"/>
      <c r="G138" s="6"/>
      <c r="J138" s="1"/>
      <c r="K138" s="4"/>
      <c r="L138" s="1"/>
      <c r="M138" s="1"/>
      <c r="N138" s="1"/>
      <c r="R138" s="1"/>
      <c r="S138" s="1"/>
      <c r="T138" s="1"/>
      <c r="U138" s="1"/>
      <c r="V138" s="1"/>
      <c r="W138" s="3"/>
      <c r="X138" s="3"/>
      <c r="Y138" s="1"/>
    </row>
    <row r="139" spans="1:25" s="2" customFormat="1" ht="12.75">
      <c r="A139" s="1" t="s">
        <v>96</v>
      </c>
      <c r="D139" s="1"/>
      <c r="E139" s="1"/>
      <c r="F139" s="5"/>
      <c r="G139" s="6"/>
      <c r="J139" s="1"/>
      <c r="K139" s="4"/>
      <c r="L139" s="1"/>
      <c r="M139" s="1"/>
      <c r="N139" s="1"/>
      <c r="R139" s="1"/>
      <c r="S139" s="1"/>
      <c r="T139" s="1"/>
      <c r="U139" s="1"/>
      <c r="V139" s="1"/>
      <c r="W139" s="3"/>
      <c r="X139" s="3"/>
      <c r="Y139" s="1"/>
    </row>
    <row r="140" spans="1:25" s="2" customFormat="1" ht="12.75">
      <c r="A140" s="1" t="s">
        <v>43</v>
      </c>
      <c r="D140" s="1"/>
      <c r="E140" s="1"/>
      <c r="F140" s="5"/>
      <c r="G140" s="6"/>
      <c r="J140" s="1"/>
      <c r="K140" s="4"/>
      <c r="L140" s="1"/>
      <c r="M140" s="1"/>
      <c r="N140" s="1"/>
      <c r="R140" s="1"/>
      <c r="S140" s="1"/>
      <c r="T140" s="1"/>
      <c r="U140" s="1"/>
      <c r="V140" s="1"/>
      <c r="W140" s="3"/>
      <c r="X140" s="3"/>
      <c r="Y140" s="1"/>
    </row>
    <row r="141" ht="12.75">
      <c r="A141" s="1" t="s">
        <v>42</v>
      </c>
    </row>
    <row r="142" ht="12.75">
      <c r="A142" s="1" t="s">
        <v>37</v>
      </c>
    </row>
    <row r="143" ht="12.75">
      <c r="A143" s="1" t="s">
        <v>41</v>
      </c>
    </row>
  </sheetData>
  <sheetProtection/>
  <mergeCells count="47">
    <mergeCell ref="R13:R14"/>
    <mergeCell ref="S13:S14"/>
    <mergeCell ref="T13:T14"/>
    <mergeCell ref="A12:M12"/>
    <mergeCell ref="A16:M16"/>
    <mergeCell ref="A18:M18"/>
    <mergeCell ref="C13:C15"/>
    <mergeCell ref="A13:A15"/>
    <mergeCell ref="E13:E15"/>
    <mergeCell ref="F13:F15"/>
    <mergeCell ref="A21:M21"/>
    <mergeCell ref="A23:M23"/>
    <mergeCell ref="A25:M25"/>
    <mergeCell ref="A27:M27"/>
    <mergeCell ref="D13:D15"/>
    <mergeCell ref="A8:L8"/>
    <mergeCell ref="B13:B15"/>
    <mergeCell ref="M8:Q8"/>
    <mergeCell ref="K9:K10"/>
    <mergeCell ref="L9:L10"/>
    <mergeCell ref="A1:X3"/>
    <mergeCell ref="Y1:Y2"/>
    <mergeCell ref="A7:Y7"/>
    <mergeCell ref="C4:Y4"/>
    <mergeCell ref="C5:Y5"/>
    <mergeCell ref="C6:Y6"/>
    <mergeCell ref="A5:B5"/>
    <mergeCell ref="R8:Y8"/>
    <mergeCell ref="A9:A10"/>
    <mergeCell ref="B9:B10"/>
    <mergeCell ref="C9:C10"/>
    <mergeCell ref="D9:D10"/>
    <mergeCell ref="E9:E10"/>
    <mergeCell ref="F9:F10"/>
    <mergeCell ref="G9:G10"/>
    <mergeCell ref="H9:H10"/>
    <mergeCell ref="J9:J10"/>
    <mergeCell ref="U9:V9"/>
    <mergeCell ref="W9:X9"/>
    <mergeCell ref="R9:T9"/>
    <mergeCell ref="H29:M29"/>
    <mergeCell ref="M9:M10"/>
    <mergeCell ref="N9:N10"/>
    <mergeCell ref="O9:O10"/>
    <mergeCell ref="P9:P10"/>
    <mergeCell ref="Q9:Q10"/>
    <mergeCell ref="I9:I10"/>
  </mergeCells>
  <dataValidations count="6">
    <dataValidation type="list" allowBlank="1" showInputMessage="1" showErrorMessage="1" sqref="W11:W14 X11:X13 W15:X27">
      <formula1>"Tic para servicios,Tic para gobierno abierto,Tic para la gestión,Tic para la seguridad"</formula1>
    </dataValidation>
    <dataValidation type="list" allowBlank="1" showInputMessage="1" showErrorMessage="1" sqref="A13 A17 A19:A20 A22 A24 A26">
      <formula1>$A$126:$A$128</formula1>
    </dataValidation>
    <dataValidation type="list" allowBlank="1" showInputMessage="1" showErrorMessage="1" sqref="C24 C13 C17">
      <formula1>$A$132:$A$143</formula1>
    </dataValidation>
    <dataValidation type="list" allowBlank="1" showInputMessage="1" showErrorMessage="1" sqref="A11">
      <formula1>$A$140:$A$142</formula1>
    </dataValidation>
    <dataValidation type="list" allowBlank="1" showInputMessage="1" showErrorMessage="1" sqref="U11:U27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  <dataValidation type="list" allowBlank="1" showInputMessage="1" showErrorMessage="1" sqref="A12 A16 A18 A21 A23 A25 A27">
      <formula1>$A$147:$A$149</formula1>
    </dataValidation>
  </dataValidations>
  <printOptions horizontalCentered="1" verticalCentered="1"/>
  <pageMargins left="0.4330708661417323" right="0.31496062992125984" top="0.6299212598425197" bottom="0.31496062992125984" header="0.2755905511811024" footer="0"/>
  <pageSetup fitToHeight="0" fitToWidth="1" horizontalDpi="600" verticalDpi="600" orientation="landscape" paperSize="119" scale="42" r:id="rId3"/>
  <headerFooter alignWithMargins="0">
    <oddFooter>&amp;R&amp;G</oddFooter>
  </headerFooter>
  <ignoredErrors>
    <ignoredError sqref="F20 H30:N45 H29:N29 H17:J17 L17:N17 H19:N19 H20:N20 H24:N24 H22:N22 H28:N28 H26:N26" numberStoredAsText="1"/>
    <ignoredError sqref="U26:AE26 O26:Q26 O28:AE28 U22:AE22 O22:Q22 O24:AE24 U20:AE20 O20:Q20 U19:AE19 O19:Q19 O17:AE17 P29:AE29 O30:AE45" numberStoredAsText="1" evalError="1"/>
    <ignoredError sqref="O12:AF16 AF30:AF45 O29 AF29 O18:AF18 AF17 O21:AF21 R19:T19 AF19 R20:T20 AF20 O25:AF25 AF24 O23:AF23 R22:T22 AF22 AF28 O27:AF27 R26:T26 AF26" evalErro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myvasquez</dc:creator>
  <cp:keywords/>
  <dc:description/>
  <cp:lastModifiedBy>Margarita Maria Tamayo Arango</cp:lastModifiedBy>
  <cp:lastPrinted>2017-01-16T15:26:32Z</cp:lastPrinted>
  <dcterms:created xsi:type="dcterms:W3CDTF">2010-04-29T18:55:32Z</dcterms:created>
  <dcterms:modified xsi:type="dcterms:W3CDTF">2017-12-22T20:35:46Z</dcterms:modified>
  <cp:category/>
  <cp:version/>
  <cp:contentType/>
  <cp:contentStatus/>
</cp:coreProperties>
</file>